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8600" yWindow="-20" windowWidth="8640" windowHeight="10140" tabRatio="733" firstSheet="3" activeTab="4"/>
  </bookViews>
  <sheets>
    <sheet name=" Portada 3.1" sheetId="142" r:id="rId1"/>
    <sheet name="Movimientos AP- Profesional" sheetId="146" r:id="rId2"/>
    <sheet name="Movimientos AP- Cambio Turno" sheetId="145" r:id="rId3"/>
    <sheet name="Balance LE Hospitales" sheetId="56" r:id="rId4"/>
    <sheet name="Balance por Especialidad" sheetId="143" r:id="rId5"/>
  </sheets>
  <definedNames>
    <definedName name="_Hlk444077307" localSheetId="4">'Balance por Especialidad'!#REF!</definedName>
    <definedName name="_xlnm.Print_Area" localSheetId="3">'Balance LE Hospitales'!#REF!</definedName>
  </definedNames>
  <calcPr calcId="162913"/>
</workbook>
</file>

<file path=xl/calcChain.xml><?xml version="1.0" encoding="utf-8"?>
<calcChain xmlns="http://schemas.openxmlformats.org/spreadsheetml/2006/main">
  <c r="D29" i="143" l="1"/>
  <c r="C29" i="143"/>
  <c r="B29" i="143"/>
  <c r="D27" i="143"/>
  <c r="D28" i="143"/>
  <c r="D26" i="143"/>
  <c r="C26" i="143"/>
  <c r="B26" i="143"/>
  <c r="D15" i="143"/>
  <c r="C15" i="143"/>
  <c r="B15" i="143"/>
</calcChain>
</file>

<file path=xl/sharedStrings.xml><?xml version="1.0" encoding="utf-8"?>
<sst xmlns="http://schemas.openxmlformats.org/spreadsheetml/2006/main" count="98" uniqueCount="87">
  <si>
    <t>Servicio Madrileño de Salud</t>
  </si>
  <si>
    <t>3. El Sistema al Servicio de las Personas</t>
  </si>
  <si>
    <t>3.1 Libertad de Elección</t>
  </si>
  <si>
    <t>MEMORIA DE ACTIVIDAD 2022</t>
  </si>
  <si>
    <t>Especialidad</t>
  </si>
  <si>
    <t>Primeras Consultas*</t>
  </si>
  <si>
    <t>Número consultas realizadas debidas a Libre Elección**</t>
  </si>
  <si>
    <t>% sobre total de Primeras Consultas</t>
  </si>
  <si>
    <t>Alergia</t>
  </si>
  <si>
    <t>Cardiología</t>
  </si>
  <si>
    <t>Dermatología</t>
  </si>
  <si>
    <t>Digestivo</t>
  </si>
  <si>
    <t>Endocrinología</t>
  </si>
  <si>
    <t>Hematología</t>
  </si>
  <si>
    <t>M. Interna</t>
  </si>
  <si>
    <t>Nefrología</t>
  </si>
  <si>
    <t>Neumología</t>
  </si>
  <si>
    <t>Neurología</t>
  </si>
  <si>
    <t>Psiquiatría</t>
  </si>
  <si>
    <t>Rehabilitación</t>
  </si>
  <si>
    <t>Reumatología</t>
  </si>
  <si>
    <t>TOTAL ÁREA MÉDICA</t>
  </si>
  <si>
    <t>C. General</t>
  </si>
  <si>
    <t>Urología</t>
  </si>
  <si>
    <t>Traumatología</t>
  </si>
  <si>
    <t>ORL</t>
  </si>
  <si>
    <t>Oftalmología</t>
  </si>
  <si>
    <t>Ginecología</t>
  </si>
  <si>
    <t>C. Infantil</t>
  </si>
  <si>
    <t>C. Maxilofacial</t>
  </si>
  <si>
    <t>Neurocirugía</t>
  </si>
  <si>
    <t>C. Vascular</t>
  </si>
  <si>
    <t>TOTAL ÁREA QUIRÚRGICA</t>
  </si>
  <si>
    <t>TOTAL ÁREA PEDIÁTRICA</t>
  </si>
  <si>
    <t>TOTAL ÁREA OBSTÉTRICA</t>
  </si>
  <si>
    <t>TOTAL</t>
  </si>
  <si>
    <t>Hospital</t>
  </si>
  <si>
    <t>Año 2021</t>
  </si>
  <si>
    <t>Año 2022</t>
  </si>
  <si>
    <t>Citas Entrantes</t>
  </si>
  <si>
    <t>Citas Salientes</t>
  </si>
  <si>
    <t>H.U. La Paz</t>
  </si>
  <si>
    <t>H.U. 12 de Octubre</t>
  </si>
  <si>
    <t>H.U. Ramón y Cajal</t>
  </si>
  <si>
    <t>H.U. de Getafe</t>
  </si>
  <si>
    <t>H.U. Móstoles</t>
  </si>
  <si>
    <t>H.U. Severo Ochoa</t>
  </si>
  <si>
    <t>H.U. Príncipe de Asturias</t>
  </si>
  <si>
    <t>H. Santa Cristina</t>
  </si>
  <si>
    <t>H. Infantil Niño Jesús</t>
  </si>
  <si>
    <t>H.U. La Princesa</t>
  </si>
  <si>
    <t>H. Central Cruz Roja</t>
  </si>
  <si>
    <t>H.U. Clínico San Carlos</t>
  </si>
  <si>
    <t>H.U. Rey Juan Carlos</t>
  </si>
  <si>
    <t>H. U. Torrejón</t>
  </si>
  <si>
    <t>H. G. Villalba</t>
  </si>
  <si>
    <t>H.U. Fundación Alcorcón</t>
  </si>
  <si>
    <t>H.U. Fuenlabrada</t>
  </si>
  <si>
    <t>H.U. Infanta Sofía</t>
  </si>
  <si>
    <t>H.U. Henares</t>
  </si>
  <si>
    <t>H.U. Infanta Leonor</t>
  </si>
  <si>
    <t>H.U. Sureste</t>
  </si>
  <si>
    <t>H.U. Infanta Cristina</t>
  </si>
  <si>
    <t>H.U. Tajo</t>
  </si>
  <si>
    <t>H.U. Puerta de Hierro – Majadahonda</t>
  </si>
  <si>
    <t>H.U. Infanta Elena - Valdemoro</t>
  </si>
  <si>
    <t>H.G.U. Gregorio Marañón</t>
  </si>
  <si>
    <t>H. El Escorial</t>
  </si>
  <si>
    <t>H. Fundación Jiménez Díaz</t>
  </si>
  <si>
    <t>H. Central de la Defensa</t>
  </si>
  <si>
    <t>TOTAL CITAS</t>
  </si>
  <si>
    <t xml:space="preserve"> Los totales de Primeras Consultas sólo incluyen especialidades que son de libre elección</t>
  </si>
  <si>
    <t>EN EL MISMO CENTRO*</t>
  </si>
  <si>
    <t>EN OTRO CENTRO*</t>
  </si>
  <si>
    <t>CAMBIO DE TURNO</t>
  </si>
  <si>
    <t>M-T</t>
  </si>
  <si>
    <t>T-M</t>
  </si>
  <si>
    <t>Sin cambio de turno</t>
  </si>
  <si>
    <t>Medicina de familia</t>
  </si>
  <si>
    <t>Pediatría</t>
  </si>
  <si>
    <t>Enfermería</t>
  </si>
  <si>
    <t>Total</t>
  </si>
  <si>
    <t>Tipo de profesional</t>
  </si>
  <si>
    <t>En el mismo centro*</t>
  </si>
  <si>
    <t>Hacia otro centro*</t>
  </si>
  <si>
    <t>Total*</t>
  </si>
  <si>
    <t>*Número de movimientos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</si>
</sst>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rgb="FFFF0000"/>
      <name val="Arial"/>
      <family val="2"/>
    </font>
    <font>
      <sz val="10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sz val="10"/>
      <color rgb="FF48C6AF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8"/>
      <color rgb="FF7F7F7F"/>
      <name val="Montserrat Medium"/>
    </font>
    <font>
      <sz val="9"/>
      <color rgb="FF7F7F7F"/>
      <name val="Montserrat SemiBold"/>
    </font>
    <font>
      <sz val="8"/>
      <color rgb="FF31849B"/>
      <name val="Montserrat Medium"/>
    </font>
    <font>
      <b/>
      <sz val="8"/>
      <color rgb="FF31849B"/>
      <name val="Montserrat Medium"/>
    </font>
    <font>
      <b/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sz val="10"/>
      <color rgb="FF595959"/>
      <name val="Montserrat SemiBold"/>
    </font>
    <font>
      <b/>
      <sz val="8"/>
      <color rgb="FF7F7F7F"/>
      <name val="Montserrat SemiBold"/>
    </font>
    <font>
      <i/>
      <sz val="8"/>
      <color rgb="FF7F7F7F"/>
      <name val="Montserrat Medium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8">
    <xf numFmtId="0" fontId="0" fillId="0" borderId="0" xfId="0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0" xfId="0" applyFont="1"/>
    <xf numFmtId="0" fontId="6" fillId="0" borderId="4" xfId="0" applyFont="1" applyBorder="1"/>
    <xf numFmtId="0" fontId="6" fillId="0" borderId="0" xfId="0" applyFont="1" applyBorder="1"/>
    <xf numFmtId="0" fontId="6" fillId="0" borderId="5" xfId="0" applyFont="1" applyBorder="1"/>
    <xf numFmtId="0" fontId="7" fillId="0" borderId="0" xfId="0" applyFont="1" applyBorder="1"/>
    <xf numFmtId="0" fontId="9" fillId="0" borderId="0" xfId="0" applyFont="1" applyFill="1" applyBorder="1"/>
    <xf numFmtId="0" fontId="6" fillId="0" borderId="0" xfId="0" applyFont="1" applyFill="1" applyBorder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Border="1"/>
    <xf numFmtId="0" fontId="12" fillId="0" borderId="0" xfId="0" applyFont="1" applyFill="1" applyAlignment="1">
      <alignment vertical="center"/>
    </xf>
    <xf numFmtId="0" fontId="15" fillId="2" borderId="6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3" fontId="14" fillId="0" borderId="7" xfId="0" applyNumberFormat="1" applyFont="1" applyBorder="1" applyAlignment="1">
      <alignment horizontal="right" vertical="center" wrapText="1"/>
    </xf>
    <xf numFmtId="10" fontId="14" fillId="0" borderId="7" xfId="0" applyNumberFormat="1" applyFont="1" applyBorder="1" applyAlignment="1">
      <alignment horizontal="right" vertical="center" wrapText="1"/>
    </xf>
    <xf numFmtId="0" fontId="14" fillId="0" borderId="7" xfId="0" applyFont="1" applyBorder="1" applyAlignment="1">
      <alignment horizontal="right" vertical="center" wrapText="1"/>
    </xf>
    <xf numFmtId="0" fontId="17" fillId="3" borderId="7" xfId="0" applyFont="1" applyFill="1" applyBorder="1" applyAlignment="1">
      <alignment horizontal="left" vertical="center" wrapText="1"/>
    </xf>
    <xf numFmtId="0" fontId="17" fillId="4" borderId="7" xfId="0" applyFont="1" applyFill="1" applyBorder="1" applyAlignment="1">
      <alignment horizontal="left" vertical="center" wrapText="1"/>
    </xf>
    <xf numFmtId="3" fontId="18" fillId="3" borderId="7" xfId="0" applyNumberFormat="1" applyFont="1" applyFill="1" applyBorder="1" applyAlignment="1">
      <alignment horizontal="right" vertical="center" wrapText="1"/>
    </xf>
    <xf numFmtId="10" fontId="18" fillId="3" borderId="7" xfId="0" applyNumberFormat="1" applyFont="1" applyFill="1" applyBorder="1" applyAlignment="1">
      <alignment horizontal="right" vertical="center" wrapText="1"/>
    </xf>
    <xf numFmtId="3" fontId="20" fillId="4" borderId="7" xfId="0" applyNumberFormat="1" applyFont="1" applyFill="1" applyBorder="1" applyAlignment="1">
      <alignment horizontal="right" vertical="center" wrapText="1"/>
    </xf>
    <xf numFmtId="3" fontId="18" fillId="4" borderId="7" xfId="0" applyNumberFormat="1" applyFont="1" applyFill="1" applyBorder="1" applyAlignment="1">
      <alignment horizontal="right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3" fontId="14" fillId="3" borderId="7" xfId="0" applyNumberFormat="1" applyFont="1" applyFill="1" applyBorder="1" applyAlignment="1">
      <alignment horizontal="right" vertical="center" wrapText="1"/>
    </xf>
    <xf numFmtId="0" fontId="17" fillId="4" borderId="7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justify" vertical="center"/>
    </xf>
    <xf numFmtId="0" fontId="14" fillId="2" borderId="6" xfId="0" applyFont="1" applyFill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/>
    </xf>
    <xf numFmtId="3" fontId="20" fillId="0" borderId="7" xfId="0" applyNumberFormat="1" applyFont="1" applyBorder="1" applyAlignment="1">
      <alignment horizontal="right" vertical="center" wrapText="1"/>
    </xf>
    <xf numFmtId="3" fontId="20" fillId="3" borderId="7" xfId="0" applyNumberFormat="1" applyFont="1" applyFill="1" applyBorder="1" applyAlignment="1">
      <alignment horizontal="right" vertical="center" wrapText="1"/>
    </xf>
    <xf numFmtId="0" fontId="19" fillId="4" borderId="7" xfId="0" applyFont="1" applyFill="1" applyBorder="1" applyAlignment="1">
      <alignment horizontal="left" vertical="center"/>
    </xf>
    <xf numFmtId="3" fontId="20" fillId="0" borderId="7" xfId="0" applyNumberFormat="1" applyFont="1" applyBorder="1" applyAlignment="1">
      <alignment horizontal="center" vertical="center" wrapText="1"/>
    </xf>
    <xf numFmtId="3" fontId="20" fillId="3" borderId="7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3" fontId="20" fillId="4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justify" vertical="center" wrapText="1"/>
    </xf>
    <xf numFmtId="0" fontId="21" fillId="2" borderId="7" xfId="0" applyFont="1" applyFill="1" applyBorder="1" applyAlignment="1">
      <alignment horizontal="justify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right" vertical="center" wrapText="1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9" defaultPivotStyle="PivotStyleLight16"/>
  <colors>
    <mruColors>
      <color rgb="FF48ACC6"/>
      <color rgb="FF48C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4"/>
  <sheetViews>
    <sheetView showGridLines="0" topLeftCell="A13" workbookViewId="0">
      <selection activeCell="A18" sqref="A18:G18"/>
    </sheetView>
  </sheetViews>
  <sheetFormatPr baseColWidth="10" defaultColWidth="11.453125" defaultRowHeight="13" x14ac:dyDescent="0.3"/>
  <cols>
    <col min="1" max="3" width="11.453125" style="8"/>
    <col min="4" max="4" width="69.1796875" style="8" customWidth="1"/>
    <col min="5" max="16384" width="11.453125" style="8"/>
  </cols>
  <sheetData>
    <row r="1" spans="1:8" x14ac:dyDescent="0.3">
      <c r="A1" s="5"/>
      <c r="B1" s="6"/>
      <c r="C1" s="6"/>
      <c r="D1" s="6"/>
      <c r="E1" s="6"/>
      <c r="F1" s="6"/>
      <c r="G1" s="7"/>
    </row>
    <row r="2" spans="1:8" x14ac:dyDescent="0.3">
      <c r="A2" s="9"/>
      <c r="B2" s="10"/>
      <c r="C2" s="10"/>
      <c r="D2" s="10"/>
      <c r="E2" s="10"/>
      <c r="F2" s="10"/>
      <c r="G2" s="11"/>
    </row>
    <row r="3" spans="1:8" x14ac:dyDescent="0.3">
      <c r="A3" s="9"/>
      <c r="B3" s="12"/>
      <c r="C3" s="10"/>
      <c r="D3" s="10"/>
      <c r="E3" s="10"/>
      <c r="F3" s="10"/>
      <c r="G3" s="11"/>
    </row>
    <row r="4" spans="1:8" ht="46" x14ac:dyDescent="0.3">
      <c r="A4" s="48" t="s">
        <v>3</v>
      </c>
      <c r="B4" s="48"/>
      <c r="C4" s="48"/>
      <c r="D4" s="48"/>
      <c r="E4" s="48"/>
      <c r="F4" s="48"/>
      <c r="G4" s="48"/>
    </row>
    <row r="5" spans="1:8" x14ac:dyDescent="0.3">
      <c r="A5" s="13"/>
      <c r="B5" s="13"/>
      <c r="C5" s="13"/>
      <c r="D5" s="13"/>
      <c r="E5" s="13"/>
      <c r="F5" s="13"/>
      <c r="G5" s="13"/>
    </row>
    <row r="6" spans="1:8" x14ac:dyDescent="0.3">
      <c r="A6" s="13"/>
      <c r="B6" s="13"/>
      <c r="C6" s="13"/>
      <c r="D6" s="13"/>
      <c r="E6" s="13"/>
      <c r="F6" s="13"/>
      <c r="G6" s="13"/>
    </row>
    <row r="7" spans="1:8" x14ac:dyDescent="0.3">
      <c r="A7" s="13"/>
      <c r="B7" s="13"/>
      <c r="C7" s="13"/>
      <c r="D7" s="13"/>
      <c r="E7" s="13"/>
      <c r="F7" s="13"/>
      <c r="G7" s="13"/>
    </row>
    <row r="8" spans="1:8" x14ac:dyDescent="0.3">
      <c r="A8" s="13"/>
      <c r="B8" s="13"/>
      <c r="C8" s="13"/>
      <c r="D8" s="13"/>
      <c r="E8" s="13"/>
      <c r="F8" s="13"/>
      <c r="G8" s="13"/>
    </row>
    <row r="9" spans="1:8" x14ac:dyDescent="0.3">
      <c r="A9" s="13"/>
      <c r="B9" s="13"/>
      <c r="C9" s="13"/>
      <c r="D9" s="13"/>
      <c r="E9" s="13"/>
      <c r="F9" s="13"/>
      <c r="G9" s="13"/>
    </row>
    <row r="10" spans="1:8" ht="36" x14ac:dyDescent="0.3">
      <c r="A10" s="49" t="s">
        <v>0</v>
      </c>
      <c r="B10" s="49"/>
      <c r="C10" s="49"/>
      <c r="D10" s="49"/>
      <c r="E10" s="49"/>
      <c r="F10" s="49"/>
      <c r="G10" s="49"/>
    </row>
    <row r="11" spans="1:8" x14ac:dyDescent="0.3">
      <c r="A11" s="14"/>
      <c r="B11" s="14"/>
      <c r="C11" s="14"/>
      <c r="D11" s="14"/>
      <c r="E11" s="14"/>
      <c r="F11" s="14"/>
      <c r="G11" s="14"/>
    </row>
    <row r="12" spans="1:8" x14ac:dyDescent="0.3">
      <c r="A12" s="14"/>
      <c r="B12" s="14"/>
      <c r="C12" s="14"/>
      <c r="D12" s="14"/>
      <c r="E12" s="14"/>
      <c r="F12" s="14"/>
      <c r="G12" s="14"/>
    </row>
    <row r="13" spans="1:8" x14ac:dyDescent="0.3">
      <c r="A13" s="14"/>
      <c r="B13" s="14"/>
      <c r="C13" s="14"/>
      <c r="D13" s="14"/>
      <c r="E13" s="14"/>
      <c r="F13" s="14"/>
      <c r="G13" s="14"/>
    </row>
    <row r="14" spans="1:8" ht="31" x14ac:dyDescent="0.3">
      <c r="A14" s="50" t="s">
        <v>1</v>
      </c>
      <c r="B14" s="50"/>
      <c r="C14" s="50"/>
      <c r="D14" s="50"/>
      <c r="E14" s="50"/>
      <c r="F14" s="50"/>
      <c r="G14" s="50"/>
      <c r="H14" s="15"/>
    </row>
    <row r="15" spans="1:8" x14ac:dyDescent="0.3">
      <c r="A15" s="16"/>
      <c r="B15" s="16"/>
      <c r="C15" s="16"/>
      <c r="D15" s="16"/>
      <c r="E15" s="16"/>
      <c r="F15" s="16"/>
      <c r="G15" s="16"/>
    </row>
    <row r="16" spans="1:8" x14ac:dyDescent="0.3">
      <c r="A16" s="16"/>
      <c r="B16" s="16"/>
      <c r="C16" s="16"/>
      <c r="D16" s="16"/>
      <c r="E16" s="16"/>
      <c r="F16" s="16"/>
      <c r="G16" s="16"/>
    </row>
    <row r="17" spans="1:8" x14ac:dyDescent="0.3">
      <c r="A17" s="16"/>
      <c r="B17" s="16"/>
      <c r="C17" s="16"/>
      <c r="D17" s="16"/>
      <c r="E17" s="16"/>
      <c r="F17" s="16"/>
      <c r="G17" s="16"/>
    </row>
    <row r="18" spans="1:8" ht="31" x14ac:dyDescent="0.3">
      <c r="A18" s="50" t="s">
        <v>2</v>
      </c>
      <c r="B18" s="50"/>
      <c r="C18" s="50"/>
      <c r="D18" s="50"/>
      <c r="E18" s="50"/>
      <c r="F18" s="50"/>
      <c r="G18" s="50"/>
      <c r="H18" s="17"/>
    </row>
    <row r="19" spans="1:8" x14ac:dyDescent="0.3">
      <c r="A19" s="14"/>
      <c r="B19" s="14"/>
      <c r="C19" s="14"/>
      <c r="D19" s="14"/>
      <c r="E19" s="14"/>
      <c r="F19" s="14"/>
      <c r="G19" s="14"/>
    </row>
    <row r="20" spans="1:8" x14ac:dyDescent="0.3">
      <c r="A20" s="14"/>
      <c r="B20" s="14"/>
      <c r="C20" s="14"/>
      <c r="D20" s="14"/>
      <c r="E20" s="14"/>
      <c r="F20" s="14"/>
      <c r="G20" s="14"/>
    </row>
    <row r="21" spans="1:8" x14ac:dyDescent="0.3">
      <c r="A21" s="14"/>
      <c r="B21" s="14"/>
      <c r="C21" s="14"/>
      <c r="D21" s="14"/>
      <c r="E21" s="14"/>
      <c r="F21" s="14"/>
      <c r="G21" s="14"/>
    </row>
    <row r="22" spans="1:8" x14ac:dyDescent="0.3">
      <c r="A22" s="14"/>
      <c r="B22" s="14"/>
      <c r="C22" s="14"/>
      <c r="D22" s="14"/>
      <c r="E22" s="14"/>
      <c r="F22" s="14"/>
      <c r="G22" s="14"/>
    </row>
    <row r="23" spans="1:8" x14ac:dyDescent="0.3">
      <c r="A23" s="14"/>
      <c r="B23" s="14"/>
      <c r="C23" s="14"/>
      <c r="D23" s="14"/>
      <c r="E23" s="14"/>
      <c r="F23" s="14"/>
      <c r="G23" s="14"/>
    </row>
    <row r="24" spans="1:8" x14ac:dyDescent="0.3">
      <c r="A24" s="14"/>
      <c r="B24" s="14"/>
      <c r="C24" s="14"/>
      <c r="D24" s="14"/>
      <c r="E24" s="14"/>
      <c r="F24" s="14"/>
      <c r="G24" s="14"/>
    </row>
  </sheetData>
  <mergeCells count="4">
    <mergeCell ref="A4:G4"/>
    <mergeCell ref="A10:G10"/>
    <mergeCell ref="A14:G14"/>
    <mergeCell ref="A18:G18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10" sqref="A10"/>
    </sheetView>
  </sheetViews>
  <sheetFormatPr baseColWidth="10" defaultRowHeight="12.5" x14ac:dyDescent="0.25"/>
  <cols>
    <col min="1" max="1" width="27.81640625" style="3" customWidth="1"/>
    <col min="2" max="2" width="13" customWidth="1"/>
  </cols>
  <sheetData>
    <row r="1" spans="1:4" ht="42.5" thickBot="1" x14ac:dyDescent="0.3">
      <c r="A1" s="19" t="s">
        <v>82</v>
      </c>
      <c r="B1" s="19" t="s">
        <v>83</v>
      </c>
      <c r="C1" s="19" t="s">
        <v>84</v>
      </c>
      <c r="D1" s="19" t="s">
        <v>85</v>
      </c>
    </row>
    <row r="2" spans="1:4" ht="14.5" thickBot="1" x14ac:dyDescent="0.3">
      <c r="A2" s="39" t="s">
        <v>78</v>
      </c>
      <c r="B2" s="43">
        <v>219141</v>
      </c>
      <c r="C2" s="44">
        <v>53165</v>
      </c>
      <c r="D2" s="43">
        <v>272306</v>
      </c>
    </row>
    <row r="3" spans="1:4" ht="14.5" thickBot="1" x14ac:dyDescent="0.3">
      <c r="A3" s="45" t="s">
        <v>79</v>
      </c>
      <c r="B3" s="43">
        <v>25808</v>
      </c>
      <c r="C3" s="44">
        <v>11102</v>
      </c>
      <c r="D3" s="43">
        <v>36910</v>
      </c>
    </row>
    <row r="4" spans="1:4" ht="14.5" thickBot="1" x14ac:dyDescent="0.3">
      <c r="A4" s="45" t="s">
        <v>80</v>
      </c>
      <c r="B4" s="43">
        <v>127680</v>
      </c>
      <c r="C4" s="44">
        <v>59162</v>
      </c>
      <c r="D4" s="43">
        <v>186842</v>
      </c>
    </row>
    <row r="5" spans="1:4" ht="14.5" thickBot="1" x14ac:dyDescent="0.3">
      <c r="A5" s="46" t="s">
        <v>81</v>
      </c>
      <c r="B5" s="47">
        <v>372629</v>
      </c>
      <c r="C5" s="47">
        <v>123429</v>
      </c>
      <c r="D5" s="47">
        <v>496058</v>
      </c>
    </row>
    <row r="6" spans="1:4" x14ac:dyDescent="0.25">
      <c r="A6" s="34" t="s">
        <v>86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C15" sqref="C15"/>
    </sheetView>
  </sheetViews>
  <sheetFormatPr baseColWidth="10" defaultRowHeight="12.5" x14ac:dyDescent="0.25"/>
  <cols>
    <col min="1" max="1" width="20.36328125" style="3" customWidth="1"/>
  </cols>
  <sheetData>
    <row r="1" spans="1:8" ht="14.5" thickBot="1" x14ac:dyDescent="0.3">
      <c r="A1" s="35"/>
      <c r="B1" s="51" t="s">
        <v>72</v>
      </c>
      <c r="C1" s="51"/>
      <c r="D1" s="51"/>
      <c r="E1" s="51" t="s">
        <v>73</v>
      </c>
      <c r="F1" s="51"/>
      <c r="G1" s="51"/>
      <c r="H1" s="52" t="s">
        <v>35</v>
      </c>
    </row>
    <row r="2" spans="1:8" ht="28.5" thickBot="1" x14ac:dyDescent="0.3">
      <c r="A2" s="36" t="s">
        <v>74</v>
      </c>
      <c r="B2" s="37" t="s">
        <v>75</v>
      </c>
      <c r="C2" s="38" t="s">
        <v>76</v>
      </c>
      <c r="D2" s="37" t="s">
        <v>77</v>
      </c>
      <c r="E2" s="38" t="s">
        <v>75</v>
      </c>
      <c r="F2" s="37" t="s">
        <v>76</v>
      </c>
      <c r="G2" s="38" t="s">
        <v>77</v>
      </c>
      <c r="H2" s="53"/>
    </row>
    <row r="3" spans="1:8" ht="14.5" thickBot="1" x14ac:dyDescent="0.3">
      <c r="A3" s="39" t="s">
        <v>78</v>
      </c>
      <c r="B3" s="40">
        <v>26270</v>
      </c>
      <c r="C3" s="41">
        <v>32299</v>
      </c>
      <c r="D3" s="40">
        <v>160572</v>
      </c>
      <c r="E3" s="41">
        <v>6256</v>
      </c>
      <c r="F3" s="40">
        <v>6126</v>
      </c>
      <c r="G3" s="41">
        <v>40783</v>
      </c>
      <c r="H3" s="40">
        <v>272306</v>
      </c>
    </row>
    <row r="4" spans="1:8" ht="14.5" thickBot="1" x14ac:dyDescent="0.3">
      <c r="A4" s="39" t="s">
        <v>79</v>
      </c>
      <c r="B4" s="40">
        <v>4954</v>
      </c>
      <c r="C4" s="41">
        <v>3821</v>
      </c>
      <c r="D4" s="40">
        <v>17033</v>
      </c>
      <c r="E4" s="41">
        <v>1403</v>
      </c>
      <c r="F4" s="40">
        <v>1121</v>
      </c>
      <c r="G4" s="41">
        <v>8578</v>
      </c>
      <c r="H4" s="40">
        <v>36910</v>
      </c>
    </row>
    <row r="5" spans="1:8" ht="14.5" thickBot="1" x14ac:dyDescent="0.3">
      <c r="A5" s="39" t="s">
        <v>80</v>
      </c>
      <c r="B5" s="40">
        <v>28753</v>
      </c>
      <c r="C5" s="41">
        <v>26428</v>
      </c>
      <c r="D5" s="40">
        <v>72499</v>
      </c>
      <c r="E5" s="41">
        <v>8513</v>
      </c>
      <c r="F5" s="40">
        <v>8377</v>
      </c>
      <c r="G5" s="41">
        <v>42272</v>
      </c>
      <c r="H5" s="40">
        <v>186842</v>
      </c>
    </row>
    <row r="6" spans="1:8" ht="14.5" thickBot="1" x14ac:dyDescent="0.3">
      <c r="A6" s="42" t="s">
        <v>81</v>
      </c>
      <c r="B6" s="28">
        <v>59977</v>
      </c>
      <c r="C6" s="28">
        <v>62548</v>
      </c>
      <c r="D6" s="28">
        <v>250104</v>
      </c>
      <c r="E6" s="28">
        <v>16172</v>
      </c>
      <c r="F6" s="28">
        <v>15624</v>
      </c>
      <c r="G6" s="28">
        <v>91633</v>
      </c>
      <c r="H6" s="28">
        <v>496058</v>
      </c>
    </row>
    <row r="7" spans="1:8" x14ac:dyDescent="0.25">
      <c r="A7" s="34" t="s">
        <v>86</v>
      </c>
    </row>
  </sheetData>
  <mergeCells count="3">
    <mergeCell ref="B1:D1"/>
    <mergeCell ref="E1:G1"/>
    <mergeCell ref="H1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:E33"/>
  <sheetViews>
    <sheetView showGridLines="0" topLeftCell="A25" zoomScale="87" zoomScaleNormal="87" workbookViewId="0">
      <selection activeCell="I30" sqref="I30"/>
    </sheetView>
  </sheetViews>
  <sheetFormatPr baseColWidth="10" defaultColWidth="11.453125" defaultRowHeight="14" x14ac:dyDescent="0.3"/>
  <cols>
    <col min="1" max="1" width="30.1796875" style="4" customWidth="1"/>
    <col min="2" max="16384" width="11.453125" style="1"/>
  </cols>
  <sheetData>
    <row r="1" spans="1:5" ht="15.5" thickBot="1" x14ac:dyDescent="0.35">
      <c r="A1" s="54" t="s">
        <v>36</v>
      </c>
      <c r="B1" s="56" t="s">
        <v>37</v>
      </c>
      <c r="C1" s="56"/>
      <c r="D1" s="56" t="s">
        <v>38</v>
      </c>
      <c r="E1" s="56"/>
    </row>
    <row r="2" spans="1:5" ht="25.5" thickBot="1" x14ac:dyDescent="0.35">
      <c r="A2" s="55"/>
      <c r="B2" s="30" t="s">
        <v>39</v>
      </c>
      <c r="C2" s="31" t="s">
        <v>40</v>
      </c>
      <c r="D2" s="30" t="s">
        <v>39</v>
      </c>
      <c r="E2" s="31" t="s">
        <v>40</v>
      </c>
    </row>
    <row r="3" spans="1:5" ht="14.5" thickBot="1" x14ac:dyDescent="0.35">
      <c r="A3" s="20" t="s">
        <v>41</v>
      </c>
      <c r="B3" s="21">
        <v>12220</v>
      </c>
      <c r="C3" s="32">
        <v>49117</v>
      </c>
      <c r="D3" s="21">
        <v>11315</v>
      </c>
      <c r="E3" s="32">
        <v>50664</v>
      </c>
    </row>
    <row r="4" spans="1:5" ht="14.5" thickBot="1" x14ac:dyDescent="0.35">
      <c r="A4" s="20" t="s">
        <v>42</v>
      </c>
      <c r="B4" s="21">
        <v>9177</v>
      </c>
      <c r="C4" s="32">
        <v>27216</v>
      </c>
      <c r="D4" s="21">
        <v>10862</v>
      </c>
      <c r="E4" s="32">
        <v>26904</v>
      </c>
    </row>
    <row r="5" spans="1:5" ht="14.5" thickBot="1" x14ac:dyDescent="0.35">
      <c r="A5" s="20" t="s">
        <v>43</v>
      </c>
      <c r="B5" s="21">
        <v>8250</v>
      </c>
      <c r="C5" s="32">
        <v>29219</v>
      </c>
      <c r="D5" s="21">
        <v>8333</v>
      </c>
      <c r="E5" s="32">
        <v>29527</v>
      </c>
    </row>
    <row r="6" spans="1:5" ht="14.5" thickBot="1" x14ac:dyDescent="0.35">
      <c r="A6" s="20" t="s">
        <v>44</v>
      </c>
      <c r="B6" s="21">
        <v>3787</v>
      </c>
      <c r="C6" s="32">
        <v>13577</v>
      </c>
      <c r="D6" s="21">
        <v>4211</v>
      </c>
      <c r="E6" s="32">
        <v>14435</v>
      </c>
    </row>
    <row r="7" spans="1:5" ht="14.5" thickBot="1" x14ac:dyDescent="0.35">
      <c r="A7" s="20" t="s">
        <v>45</v>
      </c>
      <c r="B7" s="21">
        <v>5602</v>
      </c>
      <c r="C7" s="32">
        <v>13868</v>
      </c>
      <c r="D7" s="21">
        <v>6791</v>
      </c>
      <c r="E7" s="32">
        <v>15128</v>
      </c>
    </row>
    <row r="8" spans="1:5" ht="14.5" thickBot="1" x14ac:dyDescent="0.35">
      <c r="A8" s="20" t="s">
        <v>46</v>
      </c>
      <c r="B8" s="21">
        <v>2652</v>
      </c>
      <c r="C8" s="32">
        <v>20421</v>
      </c>
      <c r="D8" s="21">
        <v>2086</v>
      </c>
      <c r="E8" s="32">
        <v>24412</v>
      </c>
    </row>
    <row r="9" spans="1:5" ht="14.5" thickBot="1" x14ac:dyDescent="0.35">
      <c r="A9" s="20" t="s">
        <v>47</v>
      </c>
      <c r="B9" s="21">
        <v>1965</v>
      </c>
      <c r="C9" s="32">
        <v>9984</v>
      </c>
      <c r="D9" s="21">
        <v>2962</v>
      </c>
      <c r="E9" s="32">
        <v>11311</v>
      </c>
    </row>
    <row r="10" spans="1:5" ht="14.5" thickBot="1" x14ac:dyDescent="0.35">
      <c r="A10" s="20" t="s">
        <v>48</v>
      </c>
      <c r="B10" s="21">
        <v>2571</v>
      </c>
      <c r="C10" s="32">
        <v>1031</v>
      </c>
      <c r="D10" s="21">
        <v>2813</v>
      </c>
      <c r="E10" s="32">
        <v>1103</v>
      </c>
    </row>
    <row r="11" spans="1:5" ht="14.5" thickBot="1" x14ac:dyDescent="0.35">
      <c r="A11" s="20" t="s">
        <v>49</v>
      </c>
      <c r="B11" s="21">
        <v>12033</v>
      </c>
      <c r="C11" s="32">
        <v>1985</v>
      </c>
      <c r="D11" s="21">
        <v>10414</v>
      </c>
      <c r="E11" s="32">
        <v>2215</v>
      </c>
    </row>
    <row r="12" spans="1:5" ht="14.5" thickBot="1" x14ac:dyDescent="0.35">
      <c r="A12" s="20" t="s">
        <v>50</v>
      </c>
      <c r="B12" s="21">
        <v>3442</v>
      </c>
      <c r="C12" s="32">
        <v>8516</v>
      </c>
      <c r="D12" s="21">
        <v>3972</v>
      </c>
      <c r="E12" s="32">
        <v>8866</v>
      </c>
    </row>
    <row r="13" spans="1:5" ht="14.5" thickBot="1" x14ac:dyDescent="0.35">
      <c r="A13" s="20" t="s">
        <v>51</v>
      </c>
      <c r="B13" s="21">
        <v>11410</v>
      </c>
      <c r="C13" s="32">
        <v>1383</v>
      </c>
      <c r="D13" s="21">
        <v>11418</v>
      </c>
      <c r="E13" s="32">
        <v>1458</v>
      </c>
    </row>
    <row r="14" spans="1:5" ht="14.5" thickBot="1" x14ac:dyDescent="0.35">
      <c r="A14" s="20" t="s">
        <v>52</v>
      </c>
      <c r="B14" s="21">
        <v>14685</v>
      </c>
      <c r="C14" s="32">
        <v>24078</v>
      </c>
      <c r="D14" s="21">
        <v>15741</v>
      </c>
      <c r="E14" s="32">
        <v>22190</v>
      </c>
    </row>
    <row r="15" spans="1:5" ht="14.5" thickBot="1" x14ac:dyDescent="0.35">
      <c r="A15" s="20" t="s">
        <v>53</v>
      </c>
      <c r="B15" s="21">
        <v>45142</v>
      </c>
      <c r="C15" s="32">
        <v>4141</v>
      </c>
      <c r="D15" s="21">
        <v>58630</v>
      </c>
      <c r="E15" s="32">
        <v>4349</v>
      </c>
    </row>
    <row r="16" spans="1:5" ht="14.5" thickBot="1" x14ac:dyDescent="0.35">
      <c r="A16" s="20" t="s">
        <v>54</v>
      </c>
      <c r="B16" s="21">
        <v>15569</v>
      </c>
      <c r="C16" s="32">
        <v>5203</v>
      </c>
      <c r="D16" s="21">
        <v>15677</v>
      </c>
      <c r="E16" s="32">
        <v>6787</v>
      </c>
    </row>
    <row r="17" spans="1:5" ht="14.5" thickBot="1" x14ac:dyDescent="0.35">
      <c r="A17" s="20" t="s">
        <v>55</v>
      </c>
      <c r="B17" s="21">
        <v>28003</v>
      </c>
      <c r="C17" s="32">
        <v>3927</v>
      </c>
      <c r="D17" s="21">
        <v>32558</v>
      </c>
      <c r="E17" s="32">
        <v>4488</v>
      </c>
    </row>
    <row r="18" spans="1:5" ht="14.5" thickBot="1" x14ac:dyDescent="0.35">
      <c r="A18" s="20" t="s">
        <v>56</v>
      </c>
      <c r="B18" s="21">
        <v>13169</v>
      </c>
      <c r="C18" s="32">
        <v>4943</v>
      </c>
      <c r="D18" s="21">
        <v>12493</v>
      </c>
      <c r="E18" s="32">
        <v>7203</v>
      </c>
    </row>
    <row r="19" spans="1:5" ht="14.5" thickBot="1" x14ac:dyDescent="0.35">
      <c r="A19" s="20" t="s">
        <v>57</v>
      </c>
      <c r="B19" s="21">
        <v>6251</v>
      </c>
      <c r="C19" s="32">
        <v>14084</v>
      </c>
      <c r="D19" s="21">
        <v>4715</v>
      </c>
      <c r="E19" s="32">
        <v>16466</v>
      </c>
    </row>
    <row r="20" spans="1:5" ht="14.5" thickBot="1" x14ac:dyDescent="0.35">
      <c r="A20" s="20" t="s">
        <v>58</v>
      </c>
      <c r="B20" s="21">
        <v>8302</v>
      </c>
      <c r="C20" s="32">
        <v>8909</v>
      </c>
      <c r="D20" s="21">
        <v>7551</v>
      </c>
      <c r="E20" s="32">
        <v>11713</v>
      </c>
    </row>
    <row r="21" spans="1:5" ht="14.5" thickBot="1" x14ac:dyDescent="0.35">
      <c r="A21" s="20" t="s">
        <v>59</v>
      </c>
      <c r="B21" s="21">
        <v>2285</v>
      </c>
      <c r="C21" s="32">
        <v>13161</v>
      </c>
      <c r="D21" s="21">
        <v>3455</v>
      </c>
      <c r="E21" s="32">
        <v>13072</v>
      </c>
    </row>
    <row r="22" spans="1:5" ht="14.5" thickBot="1" x14ac:dyDescent="0.35">
      <c r="A22" s="20" t="s">
        <v>60</v>
      </c>
      <c r="B22" s="21">
        <v>9509</v>
      </c>
      <c r="C22" s="32">
        <v>10184</v>
      </c>
      <c r="D22" s="21">
        <v>6014</v>
      </c>
      <c r="E22" s="32">
        <v>12321</v>
      </c>
    </row>
    <row r="23" spans="1:5" ht="14.5" thickBot="1" x14ac:dyDescent="0.35">
      <c r="A23" s="20" t="s">
        <v>61</v>
      </c>
      <c r="B23" s="21">
        <v>1396</v>
      </c>
      <c r="C23" s="32">
        <v>13383</v>
      </c>
      <c r="D23" s="21">
        <v>1963</v>
      </c>
      <c r="E23" s="32">
        <v>12111</v>
      </c>
    </row>
    <row r="24" spans="1:5" ht="14.5" thickBot="1" x14ac:dyDescent="0.35">
      <c r="A24" s="20" t="s">
        <v>62</v>
      </c>
      <c r="B24" s="21">
        <v>1379</v>
      </c>
      <c r="C24" s="32">
        <v>8280</v>
      </c>
      <c r="D24" s="21">
        <v>1453</v>
      </c>
      <c r="E24" s="32">
        <v>9012</v>
      </c>
    </row>
    <row r="25" spans="1:5" ht="14.5" thickBot="1" x14ac:dyDescent="0.35">
      <c r="A25" s="20" t="s">
        <v>63</v>
      </c>
      <c r="B25" s="21">
        <v>1801</v>
      </c>
      <c r="C25" s="32">
        <v>1913</v>
      </c>
      <c r="D25" s="21">
        <v>2245</v>
      </c>
      <c r="E25" s="32">
        <v>2992</v>
      </c>
    </row>
    <row r="26" spans="1:5" ht="14.5" thickBot="1" x14ac:dyDescent="0.35">
      <c r="A26" s="20" t="s">
        <v>64</v>
      </c>
      <c r="B26" s="21">
        <v>13322</v>
      </c>
      <c r="C26" s="32">
        <v>14486</v>
      </c>
      <c r="D26" s="21">
        <v>13088</v>
      </c>
      <c r="E26" s="32">
        <v>19142</v>
      </c>
    </row>
    <row r="27" spans="1:5" ht="14.5" thickBot="1" x14ac:dyDescent="0.35">
      <c r="A27" s="20" t="s">
        <v>65</v>
      </c>
      <c r="B27" s="21">
        <v>16720</v>
      </c>
      <c r="C27" s="32">
        <v>1940</v>
      </c>
      <c r="D27" s="21">
        <v>19156</v>
      </c>
      <c r="E27" s="32">
        <v>2495</v>
      </c>
    </row>
    <row r="28" spans="1:5" ht="14.5" thickBot="1" x14ac:dyDescent="0.35">
      <c r="A28" s="20" t="s">
        <v>66</v>
      </c>
      <c r="B28" s="21">
        <v>10780</v>
      </c>
      <c r="C28" s="32">
        <v>11838</v>
      </c>
      <c r="D28" s="21">
        <v>11432</v>
      </c>
      <c r="E28" s="32">
        <v>9525</v>
      </c>
    </row>
    <row r="29" spans="1:5" ht="14.5" thickBot="1" x14ac:dyDescent="0.35">
      <c r="A29" s="20" t="s">
        <v>67</v>
      </c>
      <c r="B29" s="21">
        <v>2937</v>
      </c>
      <c r="C29" s="32">
        <v>10177</v>
      </c>
      <c r="D29" s="21">
        <v>2883</v>
      </c>
      <c r="E29" s="32">
        <v>11792</v>
      </c>
    </row>
    <row r="30" spans="1:5" ht="14.5" thickBot="1" x14ac:dyDescent="0.35">
      <c r="A30" s="20" t="s">
        <v>68</v>
      </c>
      <c r="B30" s="21">
        <v>70972</v>
      </c>
      <c r="C30" s="32">
        <v>7170</v>
      </c>
      <c r="D30" s="21">
        <v>78128</v>
      </c>
      <c r="E30" s="32">
        <v>7462</v>
      </c>
    </row>
    <row r="31" spans="1:5" ht="14.5" thickBot="1" x14ac:dyDescent="0.35">
      <c r="A31" s="20" t="s">
        <v>69</v>
      </c>
      <c r="B31" s="21">
        <v>5561</v>
      </c>
      <c r="C31" s="32">
        <v>6758</v>
      </c>
      <c r="D31" s="21">
        <v>5427</v>
      </c>
      <c r="E31" s="32">
        <v>8530</v>
      </c>
    </row>
    <row r="32" spans="1:5" ht="14.5" thickBot="1" x14ac:dyDescent="0.35">
      <c r="A32" s="57"/>
      <c r="B32" s="57"/>
      <c r="C32" s="57"/>
      <c r="D32" s="57"/>
      <c r="E32" s="57"/>
    </row>
    <row r="33" spans="1:5" ht="14.5" thickBot="1" x14ac:dyDescent="0.35">
      <c r="A33" s="33" t="s">
        <v>70</v>
      </c>
      <c r="B33" s="29">
        <v>340892</v>
      </c>
      <c r="C33" s="29">
        <v>340892</v>
      </c>
      <c r="D33" s="29">
        <v>367786</v>
      </c>
      <c r="E33" s="29">
        <v>367786</v>
      </c>
    </row>
  </sheetData>
  <mergeCells count="4">
    <mergeCell ref="A1:A2"/>
    <mergeCell ref="B1:C1"/>
    <mergeCell ref="D1:E1"/>
    <mergeCell ref="A32:E32"/>
  </mergeCells>
  <phoneticPr fontId="1" type="noConversion"/>
  <printOptions horizontalCentered="1" verticalCentered="1"/>
  <pageMargins left="0" right="0" top="0" bottom="0" header="0" footer="0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B30" sqref="B30"/>
    </sheetView>
  </sheetViews>
  <sheetFormatPr baseColWidth="10" defaultColWidth="11.453125" defaultRowHeight="14" x14ac:dyDescent="0.3"/>
  <cols>
    <col min="1" max="1" width="34.26953125" style="4" customWidth="1"/>
    <col min="2" max="3" width="11.453125" style="1"/>
    <col min="4" max="4" width="12.26953125" style="1" bestFit="1" customWidth="1"/>
    <col min="5" max="6" width="11.453125" style="2"/>
    <col min="7" max="16384" width="11.453125" style="1"/>
  </cols>
  <sheetData>
    <row r="1" spans="1:4" ht="84.5" thickBot="1" x14ac:dyDescent="0.35">
      <c r="A1" s="18" t="s">
        <v>4</v>
      </c>
      <c r="B1" s="19" t="s">
        <v>5</v>
      </c>
      <c r="C1" s="19" t="s">
        <v>6</v>
      </c>
      <c r="D1" s="19" t="s">
        <v>7</v>
      </c>
    </row>
    <row r="2" spans="1:4" ht="14.5" thickBot="1" x14ac:dyDescent="0.35">
      <c r="A2" s="20" t="s">
        <v>8</v>
      </c>
      <c r="B2" s="21">
        <v>98897</v>
      </c>
      <c r="C2" s="21">
        <v>14683</v>
      </c>
      <c r="D2" s="22">
        <v>0.14849999999999999</v>
      </c>
    </row>
    <row r="3" spans="1:4" ht="14.5" thickBot="1" x14ac:dyDescent="0.35">
      <c r="A3" s="20" t="s">
        <v>9</v>
      </c>
      <c r="B3" s="21">
        <v>125404</v>
      </c>
      <c r="C3" s="21">
        <v>10029</v>
      </c>
      <c r="D3" s="22">
        <v>0.08</v>
      </c>
    </row>
    <row r="4" spans="1:4" ht="14.5" thickBot="1" x14ac:dyDescent="0.35">
      <c r="A4" s="20" t="s">
        <v>10</v>
      </c>
      <c r="B4" s="21">
        <v>295873</v>
      </c>
      <c r="C4" s="21">
        <v>41310</v>
      </c>
      <c r="D4" s="22">
        <v>0.1396</v>
      </c>
    </row>
    <row r="5" spans="1:4" ht="14.5" thickBot="1" x14ac:dyDescent="0.35">
      <c r="A5" s="20" t="s">
        <v>11</v>
      </c>
      <c r="B5" s="21">
        <v>150583</v>
      </c>
      <c r="C5" s="21">
        <v>18209</v>
      </c>
      <c r="D5" s="22">
        <v>0.12089999999999999</v>
      </c>
    </row>
    <row r="6" spans="1:4" ht="14.5" thickBot="1" x14ac:dyDescent="0.35">
      <c r="A6" s="20" t="s">
        <v>12</v>
      </c>
      <c r="B6" s="21">
        <v>104510</v>
      </c>
      <c r="C6" s="21">
        <v>9923</v>
      </c>
      <c r="D6" s="22">
        <v>9.4899999999999998E-2</v>
      </c>
    </row>
    <row r="7" spans="1:4" ht="14.5" thickBot="1" x14ac:dyDescent="0.35">
      <c r="A7" s="20" t="s">
        <v>13</v>
      </c>
      <c r="B7" s="21">
        <v>49195</v>
      </c>
      <c r="C7" s="23">
        <v>581</v>
      </c>
      <c r="D7" s="22">
        <v>1.18E-2</v>
      </c>
    </row>
    <row r="8" spans="1:4" ht="14.5" thickBot="1" x14ac:dyDescent="0.35">
      <c r="A8" s="20" t="s">
        <v>14</v>
      </c>
      <c r="B8" s="21">
        <v>94992</v>
      </c>
      <c r="C8" s="21">
        <v>3817</v>
      </c>
      <c r="D8" s="22">
        <v>4.02E-2</v>
      </c>
    </row>
    <row r="9" spans="1:4" ht="14.5" thickBot="1" x14ac:dyDescent="0.35">
      <c r="A9" s="20" t="s">
        <v>15</v>
      </c>
      <c r="B9" s="21">
        <v>29572</v>
      </c>
      <c r="C9" s="21">
        <v>1795</v>
      </c>
      <c r="D9" s="22">
        <v>6.0699999999999997E-2</v>
      </c>
    </row>
    <row r="10" spans="1:4" ht="14.5" thickBot="1" x14ac:dyDescent="0.35">
      <c r="A10" s="20" t="s">
        <v>16</v>
      </c>
      <c r="B10" s="21">
        <v>97723</v>
      </c>
      <c r="C10" s="21">
        <v>8826</v>
      </c>
      <c r="D10" s="22">
        <v>9.0300000000000005E-2</v>
      </c>
    </row>
    <row r="11" spans="1:4" ht="14.5" thickBot="1" x14ac:dyDescent="0.35">
      <c r="A11" s="20" t="s">
        <v>17</v>
      </c>
      <c r="B11" s="21">
        <v>145717</v>
      </c>
      <c r="C11" s="21">
        <v>23249</v>
      </c>
      <c r="D11" s="22">
        <v>0.1595</v>
      </c>
    </row>
    <row r="12" spans="1:4" ht="14.5" thickBot="1" x14ac:dyDescent="0.35">
      <c r="A12" s="20" t="s">
        <v>18</v>
      </c>
      <c r="B12" s="21">
        <v>133447</v>
      </c>
      <c r="C12" s="23">
        <v>109</v>
      </c>
      <c r="D12" s="22">
        <v>8.0000000000000004E-4</v>
      </c>
    </row>
    <row r="13" spans="1:4" ht="14.5" thickBot="1" x14ac:dyDescent="0.35">
      <c r="A13" s="20" t="s">
        <v>19</v>
      </c>
      <c r="B13" s="21">
        <v>192785</v>
      </c>
      <c r="C13" s="21">
        <v>4658</v>
      </c>
      <c r="D13" s="22">
        <v>2.4199999999999999E-2</v>
      </c>
    </row>
    <row r="14" spans="1:4" ht="14.5" thickBot="1" x14ac:dyDescent="0.35">
      <c r="A14" s="20" t="s">
        <v>20</v>
      </c>
      <c r="B14" s="21">
        <v>94630</v>
      </c>
      <c r="C14" s="21">
        <v>10016</v>
      </c>
      <c r="D14" s="22">
        <v>0.10580000000000001</v>
      </c>
    </row>
    <row r="15" spans="1:4" ht="14.5" thickBot="1" x14ac:dyDescent="0.35">
      <c r="A15" s="24" t="s">
        <v>21</v>
      </c>
      <c r="B15" s="26">
        <f>SUM(B2:B14)</f>
        <v>1613328</v>
      </c>
      <c r="C15" s="26">
        <f>SUM(C2:C14)</f>
        <v>147205</v>
      </c>
      <c r="D15" s="27">
        <f>C15/B15</f>
        <v>9.1243070225025535E-2</v>
      </c>
    </row>
    <row r="16" spans="1:4" ht="14.5" thickBot="1" x14ac:dyDescent="0.35">
      <c r="A16" s="20" t="s">
        <v>22</v>
      </c>
      <c r="B16" s="21">
        <v>149136</v>
      </c>
      <c r="C16" s="21">
        <v>11298</v>
      </c>
      <c r="D16" s="22">
        <v>7.5800000000000006E-2</v>
      </c>
    </row>
    <row r="17" spans="1:4" ht="14.5" thickBot="1" x14ac:dyDescent="0.35">
      <c r="A17" s="20" t="s">
        <v>23</v>
      </c>
      <c r="B17" s="21">
        <v>148401</v>
      </c>
      <c r="C17" s="21">
        <v>16042</v>
      </c>
      <c r="D17" s="22">
        <v>0.1081</v>
      </c>
    </row>
    <row r="18" spans="1:4" ht="14.5" thickBot="1" x14ac:dyDescent="0.35">
      <c r="A18" s="20" t="s">
        <v>24</v>
      </c>
      <c r="B18" s="21">
        <v>400841</v>
      </c>
      <c r="C18" s="21">
        <v>76907</v>
      </c>
      <c r="D18" s="22">
        <v>0.19189999999999999</v>
      </c>
    </row>
    <row r="19" spans="1:4" ht="14.5" thickBot="1" x14ac:dyDescent="0.35">
      <c r="A19" s="20" t="s">
        <v>25</v>
      </c>
      <c r="B19" s="21">
        <v>224405</v>
      </c>
      <c r="C19" s="21">
        <v>22724</v>
      </c>
      <c r="D19" s="22">
        <v>0.1013</v>
      </c>
    </row>
    <row r="20" spans="1:4" ht="14.5" thickBot="1" x14ac:dyDescent="0.35">
      <c r="A20" s="20" t="s">
        <v>26</v>
      </c>
      <c r="B20" s="21">
        <v>334979</v>
      </c>
      <c r="C20" s="21">
        <v>33307</v>
      </c>
      <c r="D20" s="22">
        <v>9.9400000000000002E-2</v>
      </c>
    </row>
    <row r="21" spans="1:4" ht="14.5" thickBot="1" x14ac:dyDescent="0.35">
      <c r="A21" s="20" t="s">
        <v>27</v>
      </c>
      <c r="B21" s="21">
        <v>246391</v>
      </c>
      <c r="C21" s="21">
        <v>28607</v>
      </c>
      <c r="D21" s="22">
        <v>0.11609999999999999</v>
      </c>
    </row>
    <row r="22" spans="1:4" ht="14.5" thickBot="1" x14ac:dyDescent="0.35">
      <c r="A22" s="20" t="s">
        <v>28</v>
      </c>
      <c r="B22" s="21">
        <v>25578</v>
      </c>
      <c r="C22" s="21">
        <v>2381</v>
      </c>
      <c r="D22" s="22">
        <v>9.3100000000000002E-2</v>
      </c>
    </row>
    <row r="23" spans="1:4" ht="14.5" thickBot="1" x14ac:dyDescent="0.35">
      <c r="A23" s="20" t="s">
        <v>29</v>
      </c>
      <c r="B23" s="21">
        <v>56262</v>
      </c>
      <c r="C23" s="21">
        <v>16263</v>
      </c>
      <c r="D23" s="22">
        <v>0.28910000000000002</v>
      </c>
    </row>
    <row r="24" spans="1:4" ht="14.5" thickBot="1" x14ac:dyDescent="0.35">
      <c r="A24" s="20" t="s">
        <v>30</v>
      </c>
      <c r="B24" s="21">
        <v>21125</v>
      </c>
      <c r="C24" s="23">
        <v>522</v>
      </c>
      <c r="D24" s="22">
        <v>2.47E-2</v>
      </c>
    </row>
    <row r="25" spans="1:4" ht="14.5" thickBot="1" x14ac:dyDescent="0.35">
      <c r="A25" s="20" t="s">
        <v>31</v>
      </c>
      <c r="B25" s="21">
        <v>47947</v>
      </c>
      <c r="C25" s="21">
        <v>7831</v>
      </c>
      <c r="D25" s="22">
        <v>0.1633</v>
      </c>
    </row>
    <row r="26" spans="1:4" ht="14.5" thickBot="1" x14ac:dyDescent="0.35">
      <c r="A26" s="24" t="s">
        <v>32</v>
      </c>
      <c r="B26" s="26">
        <f>SUM(B16:B25)</f>
        <v>1655065</v>
      </c>
      <c r="C26" s="26">
        <f>SUM(C16:C25)</f>
        <v>215882</v>
      </c>
      <c r="D26" s="27">
        <f>C26/B26</f>
        <v>0.13043717316238335</v>
      </c>
    </row>
    <row r="27" spans="1:4" ht="14.5" thickBot="1" x14ac:dyDescent="0.35">
      <c r="A27" s="24" t="s">
        <v>33</v>
      </c>
      <c r="B27" s="26">
        <v>111077</v>
      </c>
      <c r="C27" s="26">
        <v>1374</v>
      </c>
      <c r="D27" s="27">
        <f t="shared" ref="D27:D28" si="0">C27/B27</f>
        <v>1.2369797527841047E-2</v>
      </c>
    </row>
    <row r="28" spans="1:4" ht="14.5" thickBot="1" x14ac:dyDescent="0.35">
      <c r="A28" s="24" t="s">
        <v>34</v>
      </c>
      <c r="B28" s="26">
        <v>55634</v>
      </c>
      <c r="C28" s="26">
        <v>3325</v>
      </c>
      <c r="D28" s="27">
        <f t="shared" si="0"/>
        <v>5.9765610957328255E-2</v>
      </c>
    </row>
    <row r="29" spans="1:4" ht="14.5" thickBot="1" x14ac:dyDescent="0.35">
      <c r="A29" s="25" t="s">
        <v>35</v>
      </c>
      <c r="B29" s="29">
        <f>B15+B26+B27+B28</f>
        <v>3435104</v>
      </c>
      <c r="C29" s="29">
        <f>C15+C26+C27+C28</f>
        <v>367786</v>
      </c>
      <c r="D29" s="27">
        <f>C29/B29</f>
        <v>0.10706691849795523</v>
      </c>
    </row>
    <row r="30" spans="1:4" ht="37.5" x14ac:dyDescent="0.3">
      <c r="A30" s="34" t="s">
        <v>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 Portada 3.1</vt:lpstr>
      <vt:lpstr>Movimientos AP- Profesional</vt:lpstr>
      <vt:lpstr>Movimientos AP- Cambio Turno</vt:lpstr>
      <vt:lpstr>Balance LE Hospitales</vt:lpstr>
      <vt:lpstr>Balance por Especialidad</vt:lpstr>
    </vt:vector>
  </TitlesOfParts>
  <Company>Consejeria de Sanidad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Madrid Digital</cp:lastModifiedBy>
  <cp:lastPrinted>2018-04-19T11:28:28Z</cp:lastPrinted>
  <dcterms:created xsi:type="dcterms:W3CDTF">2014-01-23T10:19:11Z</dcterms:created>
  <dcterms:modified xsi:type="dcterms:W3CDTF">2023-05-11T11:14:00Z</dcterms:modified>
</cp:coreProperties>
</file>